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částka" sheetId="1" r:id="rId1"/>
    <sheet name="výsledky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root</author>
  </authors>
  <commentList>
    <comment ref="F20" authorId="0">
      <text>
        <r>
          <rPr>
            <b/>
            <sz val="9"/>
            <rFont val="Tahoma"/>
            <family val="2"/>
          </rPr>
          <t xml:space="preserve">vč. stipendií
</t>
        </r>
      </text>
    </comment>
    <comment ref="F21" authorId="0">
      <text>
        <r>
          <rPr>
            <b/>
            <sz val="9"/>
            <rFont val="Tahoma"/>
            <family val="2"/>
          </rPr>
          <t>vč. stipendií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<sst xmlns="http://schemas.openxmlformats.org/spreadsheetml/2006/main" count="212" uniqueCount="171">
  <si>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</si>
  <si>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</si>
  <si>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</si>
  <si>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</si>
  <si>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</si>
  <si>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</si>
  <si>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</si>
  <si>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</si>
  <si>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</si>
  <si>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</si>
  <si>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</si>
  <si>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</si>
  <si>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</si>
  <si>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</si>
  <si>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</si>
  <si>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</si>
  <si>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počet studentů členů řešitelského týmu</t>
  </si>
  <si>
    <t>SP2011/61</t>
  </si>
  <si>
    <t>Zkoumání fyzikálních vlastností materiálu a jejich vlivu na dynamiku proudění</t>
  </si>
  <si>
    <t>Ing. Lukáš Zavadil</t>
  </si>
  <si>
    <t>SP2011/23</t>
  </si>
  <si>
    <t>Možnosti zvyšování produktivity výroby a kvality obrobené plochy</t>
  </si>
  <si>
    <t>doc. Ing. Robert ČEP, Ph.D.</t>
  </si>
  <si>
    <t>Úprava zkušebních zarízení a rozvoj numerických a experimentálních metod s ohledem na potreby technické praxe</t>
  </si>
  <si>
    <t>Ing. Josef Sedlák</t>
  </si>
  <si>
    <t>SP2011/157</t>
  </si>
  <si>
    <t>SP2011/43</t>
  </si>
  <si>
    <t>Výzkum a vývoj v oblasti TPM</t>
  </si>
  <si>
    <t>doc. Ing. Josef Novák, CSc.</t>
  </si>
  <si>
    <t>SP2011/120</t>
  </si>
  <si>
    <t>Optimalizace procesu plošného a objemového tváření s využitím metody konečných prvků</t>
  </si>
  <si>
    <t>prof. Ing. Radek Cada, CSc.</t>
  </si>
  <si>
    <t>SP2011/181</t>
  </si>
  <si>
    <t>Studium mikrostruktury progresivní modifikované žárupevné oceli po dlouhodobé vysokoteplotní expozici.</t>
  </si>
  <si>
    <t>doc. Ing. Drahomír Schwarz, CSc.</t>
  </si>
  <si>
    <t>SP2011/117</t>
  </si>
  <si>
    <t>Metodika posuzování účinnosti transformace energie ve sluneční elektrárně</t>
  </si>
  <si>
    <t>SP2011/165</t>
  </si>
  <si>
    <t>Studium vlivu obohacování zplynovacího média vodní párou na kvalitu syntézního plynu ze zplynování biomasy</t>
  </si>
  <si>
    <t>Ing. Rafal Adam Chłond</t>
  </si>
  <si>
    <t>SP2011/59</t>
  </si>
  <si>
    <t>Vývoj nové generace pneumotorů se středním výkonem</t>
  </si>
  <si>
    <t>Miloš Němček</t>
  </si>
  <si>
    <t>SP2011/148</t>
  </si>
  <si>
    <t>Výzkum závislosti štípacích sil v závislosti na tvaru klínu a druhu štípaného dřeva</t>
  </si>
  <si>
    <t>Ing. Oldřich Učeň, Ph.D.</t>
  </si>
  <si>
    <t>Výzkum zařízení pro aplikaci mírné hypotermie v nemocnici a terénu Výroba prototypu přístroje pro lokální chlazení lidské tkáně – hlavy</t>
  </si>
  <si>
    <t>SP2011/187</t>
  </si>
  <si>
    <t>Výzkum v oblasti rozvoje pravděpodobnostního dimenzování strojních dílů a skupin</t>
  </si>
  <si>
    <t>doc. Ing. Květoslav Kaláb, Ph.D.</t>
  </si>
  <si>
    <t>SP2011/15</t>
  </si>
  <si>
    <t>Pulzátorové zkoušky ozubených kol</t>
  </si>
  <si>
    <t>doc. Ing. Jiří Havlík, Ph.D.</t>
  </si>
  <si>
    <t>SP2011/66</t>
  </si>
  <si>
    <t>SP2011/72</t>
  </si>
  <si>
    <t>Numerické modelování a experimentální vyšetrování
mechanických jevu</t>
  </si>
  <si>
    <t>doc. Ing. Jiří Podešva, Ph.D.</t>
  </si>
  <si>
    <t>prof. Ing. Dagmar Juchelková, Ph.D.</t>
  </si>
  <si>
    <t>prof. Ing. Jiří Bilík, CSc.</t>
  </si>
  <si>
    <t>SP2011-141</t>
  </si>
  <si>
    <t>Výzkum možností dalšího využití produktů termického zpracování</t>
  </si>
  <si>
    <t>SP2011-194</t>
  </si>
  <si>
    <t>Návrh metod identifikace kvality vedlejších produtků termického zpracování</t>
  </si>
  <si>
    <t>SP2011/199</t>
  </si>
  <si>
    <t>Metody hodnocení kvality a aplikovatelnosti koksového zbytku v návazných procesech</t>
  </si>
  <si>
    <t>Průzkumný mobilní robot pro složky IZS</t>
  </si>
  <si>
    <t>Ing. Václav Krys, Ph. D.</t>
  </si>
  <si>
    <t xml:space="preserve">SP2011/54 </t>
  </si>
  <si>
    <t>SP2011/18</t>
  </si>
  <si>
    <t>Pokročilé metody řízení a diagnostiky strojů a procesů</t>
  </si>
  <si>
    <t>prof. Ing. Jiří Tůma, CSc.</t>
  </si>
  <si>
    <t>SP2011/192</t>
  </si>
  <si>
    <t>Měření fyzikálních veličin v průběhu peletování a následný návrh konstrukční úpravy lisovacího ústrojí</t>
  </si>
  <si>
    <t>Ing. Židková Petra</t>
  </si>
  <si>
    <t>9 380</t>
  </si>
  <si>
    <t>Výzkum standardů sypkých hmot – hmota, vlastnosti, procesy</t>
  </si>
  <si>
    <t>Ing. Jiří Rozbroj</t>
  </si>
  <si>
    <t>SP2011/155</t>
  </si>
  <si>
    <t>SP2011/19</t>
  </si>
  <si>
    <t>Nový přístup k řízení rozjezdu mostového jeřábu s ohledem na kývající se břemeno</t>
  </si>
  <si>
    <t>Ing. Pavel Vraník</t>
  </si>
  <si>
    <t>SP2011/129</t>
  </si>
  <si>
    <t>Výzkum v oblasti modelování pro podporu řízení dopravy ve městech</t>
  </si>
  <si>
    <t>Ing. Dušan Teichmann, Ph.D.</t>
  </si>
  <si>
    <t>SP2011/35</t>
  </si>
  <si>
    <t>Nano a mikročástice v emisích z malých zdrojů energie a jejich toxicita</t>
  </si>
  <si>
    <t>Mgr. Veronika Hase</t>
  </si>
  <si>
    <t>SP2011/53</t>
  </si>
  <si>
    <t>Studie pohybu práškového materiálu na vibračním zařízení</t>
  </si>
  <si>
    <t>příprava článku a užitného vzoru</t>
  </si>
  <si>
    <t>Využití termických vlastností kompostů</t>
  </si>
  <si>
    <t>Význam těkavých mastných kyselkin pro hodnocení biologických procesů</t>
  </si>
  <si>
    <t>SP2011/125</t>
  </si>
  <si>
    <t>Určování nadstandardních hlukových parametrů motorů</t>
  </si>
  <si>
    <t>Ing. Tomáš Kubín, Ph.D.</t>
  </si>
  <si>
    <t>SP2011/195</t>
  </si>
  <si>
    <t>Výzkum a vývoj odlučovačů TZL pro kotle středních výkonů spalujících obnovitelné zdroje energie-biomasu</t>
  </si>
  <si>
    <t>doc. Dr. Ing. Bohumír Čech</t>
  </si>
  <si>
    <t>0,-</t>
  </si>
  <si>
    <t>1 disertační + 6 diplomové (+2 disertační před obhajobou)</t>
  </si>
  <si>
    <t>3 (ověřené technologie)</t>
  </si>
  <si>
    <t>SP2011/140</t>
  </si>
  <si>
    <t>Výzkum vlivu velikosti vibrací na změnu životnosti ložisek, při změně parametrů souososti, zatížení, teploty, mazání, nevyváženosti.</t>
  </si>
  <si>
    <t>Ing. Jan Blata, Ph.D.</t>
  </si>
  <si>
    <t>3 - prezentace na konferencích</t>
  </si>
  <si>
    <t>1 - poster</t>
  </si>
  <si>
    <t>3 - diplomová práce</t>
  </si>
  <si>
    <t>SP2011/54</t>
  </si>
  <si>
    <t>SP2011/200</t>
  </si>
  <si>
    <t>SP2011/196</t>
  </si>
  <si>
    <t>SP2011/141</t>
  </si>
  <si>
    <t>SP2011/194</t>
  </si>
  <si>
    <t>Návrh regionálního letiště</t>
  </si>
  <si>
    <t>Ing. David Schwarz</t>
  </si>
  <si>
    <t>SP2011/97</t>
  </si>
  <si>
    <t>SP2011/58</t>
  </si>
  <si>
    <t>Řešení aktivní změny geometrie motocyklu</t>
  </si>
  <si>
    <t>Ing. Michal Richtář</t>
  </si>
  <si>
    <t>1ks  laboratoř pro měření teplných a elektrických veličin pro výzkum hypotermie</t>
  </si>
  <si>
    <t>prof. Ing. Konstantin Raclavský, CSc.</t>
  </si>
  <si>
    <t>Ing. Skácel Kamil</t>
  </si>
  <si>
    <t>1 - článek nebodovaný</t>
  </si>
  <si>
    <t xml:space="preserve">Jrec - 6, </t>
  </si>
  <si>
    <t>3 - příspěvky na konferencích</t>
  </si>
  <si>
    <t>1 - příspěvky na konferenci</t>
  </si>
  <si>
    <t xml:space="preserve"> R - 1</t>
  </si>
  <si>
    <t>G - 1</t>
  </si>
  <si>
    <t>3 - článek nebodovaný;</t>
  </si>
  <si>
    <t>Jrec - 2</t>
  </si>
  <si>
    <t>2 - články nebodované</t>
  </si>
  <si>
    <t>6 - článek nebodovaný;</t>
  </si>
  <si>
    <t>Jrec - 12, Jneimp - 5</t>
  </si>
  <si>
    <t>2 - postery, 1 - příspěvek na konferenci, 1 - článek nebodovaný</t>
  </si>
  <si>
    <t>G - 6, Z - 1</t>
  </si>
  <si>
    <t>8 - příspěvek na konferenci, 1 - článek nebodovaný</t>
  </si>
  <si>
    <t>G - 2, Jrec - 5</t>
  </si>
  <si>
    <t>3 - příspěvek na konferenci</t>
  </si>
  <si>
    <t>1 - poster, 1 - článek nebodovaný</t>
  </si>
  <si>
    <t>G - 8, R - 5</t>
  </si>
  <si>
    <t>G - 2</t>
  </si>
  <si>
    <t>N - 1</t>
  </si>
  <si>
    <t>Jneimp - 1</t>
  </si>
  <si>
    <t>Jimp - 3, Jneimp - 2, Jrec - 2</t>
  </si>
  <si>
    <t>G - 1, Jrec - 1</t>
  </si>
  <si>
    <t>2 - příspěvek na konferenci</t>
  </si>
  <si>
    <t>G - 1,</t>
  </si>
  <si>
    <t>1 - podklady pro výuku, 2 - články nebodované</t>
  </si>
  <si>
    <t xml:space="preserve">G - 1 bude v roce 2012, Jrec - 1 </t>
  </si>
  <si>
    <t>6 - příspěvek na konferenci</t>
  </si>
  <si>
    <t xml:space="preserve">Jimp - 1, Jrec - 3, F - 3, P - 2, Jrec - 19, </t>
  </si>
  <si>
    <t>1 - G, 1 - F, 1 - Jrec</t>
  </si>
  <si>
    <t>1 - G, 1 - Jrec</t>
  </si>
  <si>
    <t>Jrec - 1, G - 1</t>
  </si>
  <si>
    <t>F - 1 (nezveřejněno),  Jrec - 1</t>
  </si>
  <si>
    <t>Ing. František Tomeček</t>
  </si>
  <si>
    <t>Ing. Michal Skřépek, Ph.D.</t>
  </si>
  <si>
    <t>1 - Jrec</t>
  </si>
  <si>
    <t>Jrec - 62, Jimp - 5, Jneimp - 23, R - 11, G - 27, Z - 1, F - 5, N - 1</t>
  </si>
  <si>
    <t>18 - článek nebodovaný, 24 - příspěvek na konferenci, 3 - prezentace na konferenci, 4 - poster, 1 - laboratoř, 1 - podklady pro výuku, 3 - ověřené technologie (příprava), 1 - užitný vzor (příprava)</t>
  </si>
  <si>
    <t>O</t>
  </si>
  <si>
    <t>R - 5, Jimp - 1,  jneimp - 14</t>
  </si>
  <si>
    <t>1 - disertační práce, 3 - diplomové práce</t>
  </si>
  <si>
    <t>3 - disertační práce, 1 - diplomová práce</t>
  </si>
  <si>
    <t>1 - diplomová práce, 1 - disertační práce</t>
  </si>
  <si>
    <t>1 - disertační práce</t>
  </si>
  <si>
    <t>2 - disertační práce, 1 - diplomová práce</t>
  </si>
  <si>
    <t>1 - disertační práce - rozpracovaná</t>
  </si>
  <si>
    <t>2 - diplomové práce</t>
  </si>
  <si>
    <t>1 - diplomová práce</t>
  </si>
  <si>
    <t>14 - disertačních prací, 18 - diplomových prací</t>
  </si>
  <si>
    <t>Vyhodnocení SGS za rok 2011 - FS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</si>
</sst>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4" fillId="33" borderId="21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 wrapText="1"/>
    </xf>
    <xf numFmtId="0" fontId="43" fillId="33" borderId="23" xfId="0" applyFont="1" applyFill="1" applyBorder="1" applyAlignment="1">
      <alignment wrapText="1"/>
    </xf>
    <xf numFmtId="0" fontId="44" fillId="33" borderId="22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4" fontId="43" fillId="33" borderId="22" xfId="0" applyNumberFormat="1" applyFont="1" applyFill="1" applyBorder="1" applyAlignment="1">
      <alignment/>
    </xf>
    <xf numFmtId="4" fontId="43" fillId="33" borderId="22" xfId="0" applyNumberFormat="1" applyFont="1" applyFill="1" applyBorder="1" applyAlignment="1">
      <alignment wrapText="1"/>
    </xf>
    <xf numFmtId="0" fontId="43" fillId="33" borderId="2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4" fontId="3" fillId="0" borderId="14" xfId="0" applyNumberFormat="1" applyFont="1" applyBorder="1" applyAlignment="1">
      <alignment horizontal="left"/>
    </xf>
    <xf numFmtId="4" fontId="3" fillId="0" borderId="18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 wrapText="1"/>
    </xf>
    <xf numFmtId="14" fontId="3" fillId="0" borderId="19" xfId="0" applyNumberFormat="1" applyFont="1" applyBorder="1" applyAlignment="1">
      <alignment horizontal="left" vertical="top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4" fontId="3" fillId="0" borderId="26" xfId="0" applyNumberFormat="1" applyFont="1" applyBorder="1" applyAlignment="1">
      <alignment horizontal="left" vertical="top" wrapText="1"/>
    </xf>
    <xf numFmtId="14" fontId="3" fillId="0" borderId="30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4" fontId="3" fillId="0" borderId="19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wrapText="1"/>
    </xf>
    <xf numFmtId="4" fontId="3" fillId="0" borderId="18" xfId="0" applyNumberFormat="1" applyFont="1" applyBorder="1" applyAlignment="1">
      <alignment horizontal="left"/>
    </xf>
    <xf numFmtId="14" fontId="3" fillId="0" borderId="19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4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4" fontId="7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left" vertical="center" wrapText="1"/>
    </xf>
    <xf numFmtId="14" fontId="3" fillId="0" borderId="19" xfId="0" applyNumberFormat="1" applyFont="1" applyBorder="1" applyAlignment="1">
      <alignment horizontal="left" vertical="center"/>
    </xf>
    <xf numFmtId="14" fontId="3" fillId="0" borderId="19" xfId="0" applyNumberFormat="1" applyFont="1" applyBorder="1" applyAlignment="1">
      <alignment horizontal="left" vertical="center" wrapText="1"/>
    </xf>
    <xf numFmtId="14" fontId="3" fillId="0" borderId="19" xfId="0" applyNumberFormat="1" applyFont="1" applyBorder="1" applyAlignment="1">
      <alignment horizontal="left" wrapText="1"/>
    </xf>
    <xf numFmtId="0" fontId="4" fillId="33" borderId="21" xfId="0" applyFont="1" applyFill="1" applyBorder="1" applyAlignment="1">
      <alignment/>
    </xf>
    <xf numFmtId="14" fontId="3" fillId="0" borderId="20" xfId="0" applyNumberFormat="1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4" fontId="3" fillId="0" borderId="2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/>
    </xf>
    <xf numFmtId="14" fontId="3" fillId="0" borderId="20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4" fontId="7" fillId="0" borderId="2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tabSelected="1" zoomScalePageLayoutView="0" workbookViewId="0" topLeftCell="A25">
      <selection activeCell="P31" sqref="P30:P31"/>
    </sheetView>
  </sheetViews>
  <sheetFormatPr defaultColWidth="9.140625" defaultRowHeight="15"/>
  <cols>
    <col min="1" max="1" width="10.57421875" style="0" customWidth="1"/>
    <col min="2" max="2" width="16.57421875" style="0" customWidth="1"/>
    <col min="3" max="3" width="23.421875" style="0" customWidth="1"/>
    <col min="4" max="4" width="11.8515625" style="0" customWidth="1"/>
    <col min="5" max="5" width="11.421875" style="0" customWidth="1"/>
    <col min="6" max="6" width="11.57421875" style="1" customWidth="1"/>
    <col min="7" max="7" width="11.421875" style="0" bestFit="1" customWidth="1"/>
    <col min="10" max="10" width="9.8515625" style="0" customWidth="1"/>
    <col min="11" max="11" width="17.7109375" style="0" customWidth="1"/>
    <col min="13" max="13" width="12.8515625" style="0" customWidth="1"/>
    <col min="14" max="14" width="18.140625" style="0" customWidth="1"/>
  </cols>
  <sheetData>
    <row r="1" ht="15"/>
    <row r="2" ht="18.75">
      <c r="A2" s="2" t="s">
        <v>170</v>
      </c>
    </row>
    <row r="3" ht="17.25" customHeight="1" thickBot="1"/>
    <row r="4" spans="1:15" ht="84.75" customHeight="1">
      <c r="A4" s="8" t="s">
        <v>0</v>
      </c>
      <c r="B4" s="42" t="s">
        <v>1</v>
      </c>
      <c r="C4" s="43" t="s">
        <v>2</v>
      </c>
      <c r="D4" s="44" t="s">
        <v>3</v>
      </c>
      <c r="E4" s="44" t="s">
        <v>4</v>
      </c>
      <c r="F4" s="44" t="s">
        <v>5</v>
      </c>
      <c r="G4" s="104" t="s">
        <v>14</v>
      </c>
      <c r="H4" s="106" t="s">
        <v>15</v>
      </c>
      <c r="I4" s="104" t="s">
        <v>16</v>
      </c>
      <c r="J4" s="44" t="s">
        <v>6</v>
      </c>
      <c r="K4" s="103"/>
      <c r="L4" s="103"/>
      <c r="M4" s="103"/>
      <c r="N4" s="103"/>
      <c r="O4" s="103"/>
    </row>
    <row r="5" spans="1:15" ht="54" customHeight="1" thickBot="1">
      <c r="A5" s="9"/>
      <c r="B5" s="45"/>
      <c r="C5" s="46"/>
      <c r="D5" s="45"/>
      <c r="E5" s="45"/>
      <c r="F5" s="47"/>
      <c r="G5" s="105"/>
      <c r="H5" s="107"/>
      <c r="I5" s="105"/>
      <c r="J5" s="45"/>
      <c r="K5" s="4"/>
      <c r="L5" s="5"/>
      <c r="M5" s="5"/>
      <c r="N5" s="6"/>
      <c r="O5" s="6"/>
    </row>
    <row r="6" spans="1:10" ht="56.25">
      <c r="A6" s="54" t="s">
        <v>17</v>
      </c>
      <c r="B6" s="55" t="s">
        <v>18</v>
      </c>
      <c r="C6" s="56" t="s">
        <v>19</v>
      </c>
      <c r="D6" s="57"/>
      <c r="E6" s="57">
        <v>238000</v>
      </c>
      <c r="F6" s="58">
        <v>61383</v>
      </c>
      <c r="G6" s="57">
        <v>59614</v>
      </c>
      <c r="H6" s="56">
        <v>4</v>
      </c>
      <c r="I6" s="56">
        <v>4</v>
      </c>
      <c r="J6" s="59">
        <v>40908</v>
      </c>
    </row>
    <row r="7" spans="1:10" ht="45">
      <c r="A7" s="60" t="s">
        <v>20</v>
      </c>
      <c r="B7" s="49" t="s">
        <v>21</v>
      </c>
      <c r="C7" s="61" t="s">
        <v>22</v>
      </c>
      <c r="D7" s="58"/>
      <c r="E7" s="58">
        <v>356000</v>
      </c>
      <c r="F7" s="58">
        <v>10000</v>
      </c>
      <c r="G7" s="58">
        <v>10000</v>
      </c>
      <c r="H7" s="62">
        <v>4</v>
      </c>
      <c r="I7" s="62">
        <v>13</v>
      </c>
      <c r="J7" s="59">
        <v>40908</v>
      </c>
    </row>
    <row r="8" spans="1:10" ht="78.75">
      <c r="A8" s="54" t="s">
        <v>25</v>
      </c>
      <c r="B8" s="63" t="s">
        <v>23</v>
      </c>
      <c r="C8" s="56" t="s">
        <v>24</v>
      </c>
      <c r="D8" s="57"/>
      <c r="E8" s="57">
        <v>394000</v>
      </c>
      <c r="F8" s="58">
        <v>162000</v>
      </c>
      <c r="G8" s="57">
        <v>97200</v>
      </c>
      <c r="H8" s="56">
        <v>13</v>
      </c>
      <c r="I8" s="56">
        <v>9</v>
      </c>
      <c r="J8" s="59">
        <v>40908</v>
      </c>
    </row>
    <row r="9" spans="1:10" ht="22.5">
      <c r="A9" s="54" t="s">
        <v>26</v>
      </c>
      <c r="B9" s="62" t="s">
        <v>27</v>
      </c>
      <c r="C9" s="56" t="s">
        <v>28</v>
      </c>
      <c r="D9" s="57"/>
      <c r="E9" s="57">
        <v>129000</v>
      </c>
      <c r="F9" s="58">
        <v>10640</v>
      </c>
      <c r="G9" s="57">
        <v>15960</v>
      </c>
      <c r="H9" s="56">
        <v>4</v>
      </c>
      <c r="I9" s="56">
        <v>3</v>
      </c>
      <c r="J9" s="59">
        <v>40908</v>
      </c>
    </row>
    <row r="10" spans="1:10" ht="56.25">
      <c r="A10" s="64" t="s">
        <v>29</v>
      </c>
      <c r="B10" s="65" t="s">
        <v>30</v>
      </c>
      <c r="C10" s="66" t="s">
        <v>31</v>
      </c>
      <c r="D10" s="67"/>
      <c r="E10" s="67">
        <v>222000</v>
      </c>
      <c r="F10" s="68">
        <v>31742</v>
      </c>
      <c r="G10" s="67">
        <v>31742</v>
      </c>
      <c r="H10" s="66">
        <v>5</v>
      </c>
      <c r="I10" s="66">
        <v>5</v>
      </c>
      <c r="J10" s="91">
        <v>40908</v>
      </c>
    </row>
    <row r="11" spans="1:10" ht="79.5" customHeight="1">
      <c r="A11" s="64" t="s">
        <v>32</v>
      </c>
      <c r="B11" s="65" t="s">
        <v>33</v>
      </c>
      <c r="C11" s="66" t="s">
        <v>34</v>
      </c>
      <c r="D11" s="67"/>
      <c r="E11" s="67">
        <v>240000</v>
      </c>
      <c r="F11" s="68"/>
      <c r="G11" s="67"/>
      <c r="H11" s="66"/>
      <c r="I11" s="66">
        <v>3</v>
      </c>
      <c r="J11" s="91">
        <v>40908</v>
      </c>
    </row>
    <row r="12" spans="1:10" ht="56.25">
      <c r="A12" s="92" t="s">
        <v>35</v>
      </c>
      <c r="B12" s="65" t="s">
        <v>36</v>
      </c>
      <c r="C12" s="66" t="s">
        <v>155</v>
      </c>
      <c r="D12" s="67"/>
      <c r="E12" s="67">
        <v>166500</v>
      </c>
      <c r="F12" s="68">
        <f>38860+60000</f>
        <v>98860</v>
      </c>
      <c r="G12" s="67">
        <v>60000</v>
      </c>
      <c r="H12" s="66">
        <v>2</v>
      </c>
      <c r="I12" s="66">
        <v>1</v>
      </c>
      <c r="J12" s="91">
        <v>40908</v>
      </c>
    </row>
    <row r="13" spans="1:10" ht="78.75">
      <c r="A13" s="54" t="s">
        <v>37</v>
      </c>
      <c r="B13" s="62" t="s">
        <v>38</v>
      </c>
      <c r="C13" s="56" t="s">
        <v>39</v>
      </c>
      <c r="D13" s="57"/>
      <c r="E13" s="57">
        <v>146071</v>
      </c>
      <c r="F13" s="58">
        <v>24991</v>
      </c>
      <c r="G13" s="57">
        <v>70000</v>
      </c>
      <c r="H13" s="56">
        <v>2</v>
      </c>
      <c r="I13" s="56">
        <v>3</v>
      </c>
      <c r="J13" s="59">
        <v>40908</v>
      </c>
    </row>
    <row r="14" spans="1:10" ht="33.75">
      <c r="A14" s="54" t="s">
        <v>40</v>
      </c>
      <c r="B14" s="62" t="s">
        <v>41</v>
      </c>
      <c r="C14" s="56" t="s">
        <v>42</v>
      </c>
      <c r="D14" s="57"/>
      <c r="E14" s="57">
        <v>87000</v>
      </c>
      <c r="F14" s="58">
        <v>21959.55</v>
      </c>
      <c r="G14" s="57">
        <v>14000</v>
      </c>
      <c r="H14" s="56">
        <v>3</v>
      </c>
      <c r="I14" s="56">
        <v>2</v>
      </c>
      <c r="J14" s="59">
        <v>40908</v>
      </c>
    </row>
    <row r="15" spans="1:10" ht="56.25">
      <c r="A15" s="69" t="s">
        <v>43</v>
      </c>
      <c r="B15" s="93" t="s">
        <v>44</v>
      </c>
      <c r="C15" s="55" t="s">
        <v>45</v>
      </c>
      <c r="D15" s="70"/>
      <c r="E15" s="70">
        <v>37000</v>
      </c>
      <c r="F15" s="70">
        <v>4000</v>
      </c>
      <c r="G15" s="70">
        <v>4000</v>
      </c>
      <c r="H15" s="55">
        <v>2</v>
      </c>
      <c r="I15" s="55">
        <v>3</v>
      </c>
      <c r="J15" s="71">
        <v>40908</v>
      </c>
    </row>
    <row r="16" spans="1:10" ht="90">
      <c r="A16" s="94" t="s">
        <v>47</v>
      </c>
      <c r="B16" s="65" t="s">
        <v>46</v>
      </c>
      <c r="C16" s="65" t="s">
        <v>154</v>
      </c>
      <c r="D16" s="68"/>
      <c r="E16" s="68">
        <v>110000</v>
      </c>
      <c r="F16" s="68">
        <v>10000</v>
      </c>
      <c r="G16" s="68">
        <v>10000</v>
      </c>
      <c r="H16" s="65">
        <v>1</v>
      </c>
      <c r="I16" s="65">
        <v>2</v>
      </c>
      <c r="J16" s="95">
        <v>40908</v>
      </c>
    </row>
    <row r="17" spans="1:10" ht="67.5">
      <c r="A17" s="54" t="s">
        <v>53</v>
      </c>
      <c r="B17" s="62" t="s">
        <v>48</v>
      </c>
      <c r="C17" s="56" t="s">
        <v>49</v>
      </c>
      <c r="D17" s="57">
        <v>2800</v>
      </c>
      <c r="E17" s="57">
        <v>87000</v>
      </c>
      <c r="F17" s="58">
        <v>47100</v>
      </c>
      <c r="G17" s="57">
        <v>32100</v>
      </c>
      <c r="H17" s="56">
        <v>2</v>
      </c>
      <c r="I17" s="56">
        <v>1</v>
      </c>
      <c r="J17" s="59">
        <v>40908</v>
      </c>
    </row>
    <row r="18" spans="1:10" ht="22.5">
      <c r="A18" s="72" t="s">
        <v>50</v>
      </c>
      <c r="B18" s="62" t="s">
        <v>51</v>
      </c>
      <c r="C18" s="62" t="s">
        <v>52</v>
      </c>
      <c r="D18" s="58">
        <v>0</v>
      </c>
      <c r="E18" s="58">
        <v>100000</v>
      </c>
      <c r="F18" s="58">
        <v>19999</v>
      </c>
      <c r="G18" s="58">
        <v>30000</v>
      </c>
      <c r="H18" s="62">
        <v>6</v>
      </c>
      <c r="I18" s="62">
        <v>3</v>
      </c>
      <c r="J18" s="73">
        <v>40908</v>
      </c>
    </row>
    <row r="19" spans="1:10" ht="56.25">
      <c r="A19" s="54" t="s">
        <v>54</v>
      </c>
      <c r="B19" s="62" t="s">
        <v>55</v>
      </c>
      <c r="C19" s="56" t="s">
        <v>56</v>
      </c>
      <c r="D19" s="57">
        <v>0</v>
      </c>
      <c r="E19" s="57">
        <v>177000</v>
      </c>
      <c r="F19" s="58">
        <v>18760</v>
      </c>
      <c r="G19" s="57">
        <v>30000</v>
      </c>
      <c r="H19" s="56">
        <v>9</v>
      </c>
      <c r="I19" s="56">
        <v>6</v>
      </c>
      <c r="J19" s="59">
        <v>40908</v>
      </c>
    </row>
    <row r="20" spans="1:10" ht="45">
      <c r="A20" s="72" t="s">
        <v>59</v>
      </c>
      <c r="B20" s="62" t="s">
        <v>60</v>
      </c>
      <c r="C20" s="56" t="s">
        <v>57</v>
      </c>
      <c r="D20" s="57">
        <v>0</v>
      </c>
      <c r="E20" s="57">
        <v>295000</v>
      </c>
      <c r="F20" s="68">
        <f>2500+900.01+100+10000+85100</f>
        <v>98600.01</v>
      </c>
      <c r="G20" s="96">
        <f>2500+900.01+100+85100</f>
        <v>88600.01</v>
      </c>
      <c r="H20" s="56">
        <v>5</v>
      </c>
      <c r="I20" s="56">
        <v>10</v>
      </c>
      <c r="J20" s="59">
        <v>40908</v>
      </c>
    </row>
    <row r="21" spans="1:10" ht="56.25">
      <c r="A21" s="48" t="s">
        <v>61</v>
      </c>
      <c r="B21" s="49" t="s">
        <v>62</v>
      </c>
      <c r="C21" s="50" t="s">
        <v>57</v>
      </c>
      <c r="D21" s="51">
        <v>0</v>
      </c>
      <c r="E21" s="51">
        <v>265300</v>
      </c>
      <c r="F21" s="52">
        <f>2500+900.02+100+10000+100000</f>
        <v>113500.02</v>
      </c>
      <c r="G21" s="51">
        <f>2500+900.02+100+100000</f>
        <v>103500.02</v>
      </c>
      <c r="H21" s="53">
        <v>8</v>
      </c>
      <c r="I21" s="53">
        <v>10</v>
      </c>
      <c r="J21" s="97">
        <v>40908</v>
      </c>
    </row>
    <row r="22" spans="1:10" ht="67.5">
      <c r="A22" s="74" t="s">
        <v>63</v>
      </c>
      <c r="B22" s="63" t="s">
        <v>64</v>
      </c>
      <c r="C22" s="63" t="s">
        <v>58</v>
      </c>
      <c r="D22" s="75">
        <v>0</v>
      </c>
      <c r="E22" s="75">
        <v>123900</v>
      </c>
      <c r="F22" s="52">
        <v>123900</v>
      </c>
      <c r="G22" s="75">
        <v>16000</v>
      </c>
      <c r="H22" s="50">
        <v>4</v>
      </c>
      <c r="I22" s="50">
        <v>2</v>
      </c>
      <c r="J22" s="76">
        <v>40908</v>
      </c>
    </row>
    <row r="23" spans="1:10" ht="33.75">
      <c r="A23" s="77" t="s">
        <v>67</v>
      </c>
      <c r="B23" s="63" t="s">
        <v>65</v>
      </c>
      <c r="C23" s="50" t="s">
        <v>66</v>
      </c>
      <c r="D23" s="75">
        <v>0</v>
      </c>
      <c r="E23" s="75">
        <v>334000</v>
      </c>
      <c r="F23" s="52">
        <v>120000</v>
      </c>
      <c r="G23" s="75">
        <v>72000</v>
      </c>
      <c r="H23" s="50">
        <v>7</v>
      </c>
      <c r="I23" s="50">
        <v>4</v>
      </c>
      <c r="J23" s="76">
        <v>40908</v>
      </c>
    </row>
    <row r="24" spans="1:10" ht="33.75">
      <c r="A24" s="98" t="s">
        <v>68</v>
      </c>
      <c r="B24" s="49" t="s">
        <v>69</v>
      </c>
      <c r="C24" s="53" t="s">
        <v>70</v>
      </c>
      <c r="D24" s="51">
        <v>38000</v>
      </c>
      <c r="E24" s="51">
        <v>380000</v>
      </c>
      <c r="F24" s="78">
        <v>140000</v>
      </c>
      <c r="G24" s="51">
        <v>84650</v>
      </c>
      <c r="H24" s="53">
        <v>32</v>
      </c>
      <c r="I24" s="53">
        <v>17</v>
      </c>
      <c r="J24" s="97">
        <v>40908</v>
      </c>
    </row>
    <row r="25" spans="1:10" ht="67.5">
      <c r="A25" s="99" t="s">
        <v>71</v>
      </c>
      <c r="B25" s="80" t="s">
        <v>72</v>
      </c>
      <c r="C25" s="79" t="s">
        <v>73</v>
      </c>
      <c r="D25" s="81">
        <v>0</v>
      </c>
      <c r="E25" s="81">
        <v>105000</v>
      </c>
      <c r="F25" s="51" t="s">
        <v>74</v>
      </c>
      <c r="G25" s="81">
        <v>32000</v>
      </c>
      <c r="H25" s="79">
        <v>4</v>
      </c>
      <c r="I25" s="79">
        <v>2</v>
      </c>
      <c r="J25" s="100">
        <v>40908</v>
      </c>
    </row>
    <row r="26" spans="1:10" ht="45">
      <c r="A26" s="82" t="s">
        <v>77</v>
      </c>
      <c r="B26" s="83" t="s">
        <v>75</v>
      </c>
      <c r="C26" s="84" t="s">
        <v>76</v>
      </c>
      <c r="D26" s="85">
        <v>0</v>
      </c>
      <c r="E26" s="85">
        <v>304000</v>
      </c>
      <c r="F26" s="86">
        <v>15919</v>
      </c>
      <c r="G26" s="85">
        <v>32000</v>
      </c>
      <c r="H26" s="84">
        <v>3</v>
      </c>
      <c r="I26" s="84">
        <v>4</v>
      </c>
      <c r="J26" s="87">
        <v>40908</v>
      </c>
    </row>
    <row r="27" spans="1:10" ht="56.25">
      <c r="A27" s="72" t="s">
        <v>78</v>
      </c>
      <c r="B27" s="101" t="s">
        <v>79</v>
      </c>
      <c r="C27" s="83" t="s">
        <v>80</v>
      </c>
      <c r="D27" s="86">
        <v>0</v>
      </c>
      <c r="E27" s="86">
        <v>89000</v>
      </c>
      <c r="F27" s="86">
        <v>25050</v>
      </c>
      <c r="G27" s="86">
        <v>15000</v>
      </c>
      <c r="H27" s="83">
        <v>2</v>
      </c>
      <c r="I27" s="83">
        <v>1</v>
      </c>
      <c r="J27" s="88">
        <v>40908</v>
      </c>
    </row>
    <row r="28" spans="1:10" ht="45">
      <c r="A28" s="72" t="s">
        <v>81</v>
      </c>
      <c r="B28" s="49" t="s">
        <v>82</v>
      </c>
      <c r="C28" s="62" t="s">
        <v>83</v>
      </c>
      <c r="D28" s="52">
        <v>0</v>
      </c>
      <c r="E28" s="52">
        <v>50000</v>
      </c>
      <c r="F28" s="52">
        <v>0</v>
      </c>
      <c r="G28" s="52">
        <v>10320</v>
      </c>
      <c r="H28" s="63">
        <v>4</v>
      </c>
      <c r="I28" s="63">
        <v>6</v>
      </c>
      <c r="J28" s="89">
        <v>40908</v>
      </c>
    </row>
    <row r="29" spans="1:10" ht="45">
      <c r="A29" s="72" t="s">
        <v>84</v>
      </c>
      <c r="B29" s="62" t="s">
        <v>85</v>
      </c>
      <c r="C29" s="62" t="s">
        <v>86</v>
      </c>
      <c r="D29" s="86">
        <v>0</v>
      </c>
      <c r="E29" s="86">
        <v>141000</v>
      </c>
      <c r="F29" s="86">
        <v>20100</v>
      </c>
      <c r="G29" s="86">
        <v>77800</v>
      </c>
      <c r="H29" s="83">
        <v>5</v>
      </c>
      <c r="I29" s="83">
        <v>3</v>
      </c>
      <c r="J29" s="88">
        <v>40908</v>
      </c>
    </row>
    <row r="30" spans="1:10" ht="45">
      <c r="A30" s="102" t="s">
        <v>87</v>
      </c>
      <c r="B30" s="62" t="s">
        <v>88</v>
      </c>
      <c r="C30" s="62" t="s">
        <v>120</v>
      </c>
      <c r="D30" s="58">
        <v>0</v>
      </c>
      <c r="E30" s="58">
        <v>102000</v>
      </c>
      <c r="F30" s="58">
        <v>13400</v>
      </c>
      <c r="G30" s="58">
        <v>20000</v>
      </c>
      <c r="H30" s="62">
        <v>3</v>
      </c>
      <c r="I30" s="62">
        <v>2</v>
      </c>
      <c r="J30" s="73">
        <v>40908</v>
      </c>
    </row>
    <row r="31" spans="1:10" ht="22.5">
      <c r="A31" s="82" t="s">
        <v>109</v>
      </c>
      <c r="B31" s="63" t="s">
        <v>90</v>
      </c>
      <c r="C31" s="50" t="s">
        <v>119</v>
      </c>
      <c r="D31" s="75">
        <v>0</v>
      </c>
      <c r="E31" s="75">
        <v>158800</v>
      </c>
      <c r="F31" s="52">
        <v>70000</v>
      </c>
      <c r="G31" s="75">
        <v>70000</v>
      </c>
      <c r="H31" s="50">
        <v>4</v>
      </c>
      <c r="I31" s="50">
        <v>4</v>
      </c>
      <c r="J31" s="88">
        <v>40908</v>
      </c>
    </row>
    <row r="32" spans="1:10" ht="45">
      <c r="A32" s="72" t="s">
        <v>108</v>
      </c>
      <c r="B32" s="65" t="s">
        <v>91</v>
      </c>
      <c r="C32" s="56" t="s">
        <v>119</v>
      </c>
      <c r="D32" s="67">
        <v>0</v>
      </c>
      <c r="E32" s="67">
        <v>145700</v>
      </c>
      <c r="F32" s="68">
        <v>50000</v>
      </c>
      <c r="G32" s="67">
        <v>50000</v>
      </c>
      <c r="H32" s="66">
        <v>2</v>
      </c>
      <c r="I32" s="66">
        <v>2</v>
      </c>
      <c r="J32" s="73">
        <v>40908</v>
      </c>
    </row>
    <row r="33" spans="1:10" ht="45">
      <c r="A33" s="72" t="s">
        <v>92</v>
      </c>
      <c r="B33" s="62" t="s">
        <v>93</v>
      </c>
      <c r="C33" s="62" t="s">
        <v>94</v>
      </c>
      <c r="D33" s="58">
        <v>0</v>
      </c>
      <c r="E33" s="58">
        <v>115000</v>
      </c>
      <c r="F33" s="58">
        <v>0</v>
      </c>
      <c r="G33" s="58">
        <v>19800</v>
      </c>
      <c r="H33" s="62">
        <v>4</v>
      </c>
      <c r="I33" s="62">
        <v>2</v>
      </c>
      <c r="J33" s="73">
        <v>40908</v>
      </c>
    </row>
    <row r="34" spans="1:10" ht="67.5">
      <c r="A34" s="72" t="s">
        <v>95</v>
      </c>
      <c r="B34" s="62" t="s">
        <v>96</v>
      </c>
      <c r="C34" s="62" t="s">
        <v>97</v>
      </c>
      <c r="D34" s="58" t="s">
        <v>98</v>
      </c>
      <c r="E34" s="58">
        <v>151000</v>
      </c>
      <c r="F34" s="58">
        <v>74000</v>
      </c>
      <c r="G34" s="58">
        <v>65826</v>
      </c>
      <c r="H34" s="62">
        <v>2</v>
      </c>
      <c r="I34" s="62">
        <v>3</v>
      </c>
      <c r="J34" s="73">
        <v>40908</v>
      </c>
    </row>
    <row r="35" spans="1:10" ht="90">
      <c r="A35" s="72" t="s">
        <v>101</v>
      </c>
      <c r="B35" s="62" t="s">
        <v>102</v>
      </c>
      <c r="C35" s="62" t="s">
        <v>103</v>
      </c>
      <c r="D35" s="58">
        <v>0</v>
      </c>
      <c r="E35" s="58">
        <v>181000</v>
      </c>
      <c r="F35" s="58">
        <v>0</v>
      </c>
      <c r="G35" s="58">
        <v>15000</v>
      </c>
      <c r="H35" s="62">
        <v>2</v>
      </c>
      <c r="I35" s="62">
        <v>8</v>
      </c>
      <c r="J35" s="73">
        <v>40908</v>
      </c>
    </row>
    <row r="36" spans="1:10" ht="22.5">
      <c r="A36" s="82" t="s">
        <v>114</v>
      </c>
      <c r="B36" s="83" t="s">
        <v>112</v>
      </c>
      <c r="C36" s="83" t="s">
        <v>113</v>
      </c>
      <c r="D36" s="86">
        <v>0</v>
      </c>
      <c r="E36" s="86">
        <v>51000</v>
      </c>
      <c r="F36" s="86">
        <v>16700</v>
      </c>
      <c r="G36" s="86">
        <v>10000</v>
      </c>
      <c r="H36" s="83">
        <v>3</v>
      </c>
      <c r="I36" s="83">
        <v>2</v>
      </c>
      <c r="J36" s="88">
        <v>40908</v>
      </c>
    </row>
    <row r="37" spans="1:10" ht="22.5">
      <c r="A37" s="82" t="s">
        <v>115</v>
      </c>
      <c r="B37" s="83" t="s">
        <v>116</v>
      </c>
      <c r="C37" s="83" t="s">
        <v>117</v>
      </c>
      <c r="D37" s="86">
        <v>0</v>
      </c>
      <c r="E37" s="86">
        <v>98000</v>
      </c>
      <c r="F37" s="86">
        <v>63849.95</v>
      </c>
      <c r="G37" s="86">
        <v>35997</v>
      </c>
      <c r="H37" s="83">
        <v>4</v>
      </c>
      <c r="I37" s="83">
        <v>2</v>
      </c>
      <c r="J37" s="88">
        <v>40908</v>
      </c>
    </row>
    <row r="38" spans="1:10" ht="15.75" thickBot="1">
      <c r="A38" s="90" t="s">
        <v>13</v>
      </c>
      <c r="B38" s="37" t="s">
        <v>13</v>
      </c>
      <c r="C38" s="38"/>
      <c r="D38" s="39">
        <f aca="true" t="shared" si="0" ref="D38:I38">SUM(D6:D37)</f>
        <v>40800</v>
      </c>
      <c r="E38" s="39">
        <f t="shared" si="0"/>
        <v>5579271</v>
      </c>
      <c r="F38" s="40">
        <f t="shared" si="0"/>
        <v>1466453.53</v>
      </c>
      <c r="G38" s="39">
        <f t="shared" si="0"/>
        <v>1283109.03</v>
      </c>
      <c r="H38" s="38">
        <f t="shared" si="0"/>
        <v>155</v>
      </c>
      <c r="I38" s="38">
        <f t="shared" si="0"/>
        <v>142</v>
      </c>
      <c r="J38" s="41"/>
    </row>
  </sheetData>
  <sheetProtection/>
  <mergeCells count="4">
    <mergeCell ref="K4:O4"/>
    <mergeCell ref="G4:G5"/>
    <mergeCell ref="H4:H5"/>
    <mergeCell ref="I4:I5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10.140625" style="0" customWidth="1"/>
    <col min="2" max="2" width="21.421875" style="0" customWidth="1"/>
    <col min="3" max="3" width="19.421875" style="0" customWidth="1"/>
    <col min="4" max="4" width="15.140625" style="0" customWidth="1"/>
    <col min="5" max="5" width="25.28125" style="0" customWidth="1"/>
    <col min="6" max="6" width="20.00390625" style="0" customWidth="1"/>
  </cols>
  <sheetData>
    <row r="2" spans="1:3" ht="18.75">
      <c r="A2" s="2" t="s">
        <v>170</v>
      </c>
      <c r="B2" s="16"/>
      <c r="C2" s="16"/>
    </row>
    <row r="3" spans="1:2" ht="16.5" thickBot="1">
      <c r="A3" s="7"/>
      <c r="B3" s="7"/>
    </row>
    <row r="4" spans="1:8" ht="15.75" thickBot="1">
      <c r="A4" s="13" t="s">
        <v>10</v>
      </c>
      <c r="B4" s="108" t="s">
        <v>9</v>
      </c>
      <c r="C4" s="109"/>
      <c r="D4" s="109"/>
      <c r="E4" s="110"/>
      <c r="F4" s="3"/>
      <c r="G4" s="3"/>
      <c r="H4" s="3"/>
    </row>
    <row r="5" spans="1:8" ht="15.75" thickBot="1">
      <c r="A5" s="11"/>
      <c r="B5" s="10" t="s">
        <v>8</v>
      </c>
      <c r="C5" s="10" t="s">
        <v>7</v>
      </c>
      <c r="D5" s="10" t="s">
        <v>11</v>
      </c>
      <c r="E5" s="10" t="s">
        <v>12</v>
      </c>
      <c r="F5" s="3"/>
      <c r="G5" s="3"/>
      <c r="H5" s="3"/>
    </row>
    <row r="6" spans="1:8" ht="23.25">
      <c r="A6" s="14" t="s">
        <v>26</v>
      </c>
      <c r="B6" s="18">
        <v>0</v>
      </c>
      <c r="C6" s="21" t="s">
        <v>161</v>
      </c>
      <c r="D6" s="18"/>
      <c r="E6" s="24" t="s">
        <v>121</v>
      </c>
      <c r="F6" s="3"/>
      <c r="G6" s="3"/>
      <c r="H6" s="3"/>
    </row>
    <row r="7" spans="1:8" ht="23.25">
      <c r="A7" s="15" t="s">
        <v>29</v>
      </c>
      <c r="B7" s="19" t="s">
        <v>122</v>
      </c>
      <c r="C7" s="26" t="s">
        <v>162</v>
      </c>
      <c r="D7" s="19"/>
      <c r="E7" s="27" t="s">
        <v>123</v>
      </c>
      <c r="F7" s="3"/>
      <c r="G7" s="3"/>
      <c r="H7" s="3"/>
    </row>
    <row r="8" spans="1:8" ht="23.25">
      <c r="A8" s="15" t="s">
        <v>32</v>
      </c>
      <c r="B8" s="29" t="s">
        <v>122</v>
      </c>
      <c r="C8" s="26" t="s">
        <v>163</v>
      </c>
      <c r="D8" s="19"/>
      <c r="E8" s="27"/>
      <c r="F8" s="3"/>
      <c r="G8" s="3"/>
      <c r="H8" s="3"/>
    </row>
    <row r="9" spans="1:8" ht="15">
      <c r="A9" s="12" t="s">
        <v>35</v>
      </c>
      <c r="B9" s="18">
        <v>0</v>
      </c>
      <c r="C9" s="21"/>
      <c r="D9" s="18"/>
      <c r="E9" s="24" t="s">
        <v>104</v>
      </c>
      <c r="F9" s="3"/>
      <c r="G9" s="3"/>
      <c r="H9" s="3"/>
    </row>
    <row r="10" spans="1:5" ht="15">
      <c r="A10" s="12" t="s">
        <v>37</v>
      </c>
      <c r="B10" s="18" t="s">
        <v>152</v>
      </c>
      <c r="C10" s="21" t="s">
        <v>164</v>
      </c>
      <c r="D10" s="18"/>
      <c r="E10" s="24" t="s">
        <v>105</v>
      </c>
    </row>
    <row r="11" spans="1:5" ht="15">
      <c r="A11" s="14" t="s">
        <v>40</v>
      </c>
      <c r="B11" s="18" t="s">
        <v>125</v>
      </c>
      <c r="C11" s="21"/>
      <c r="D11" s="18"/>
      <c r="E11" s="24" t="s">
        <v>124</v>
      </c>
    </row>
    <row r="12" spans="1:6" ht="15">
      <c r="A12" s="14" t="s">
        <v>50</v>
      </c>
      <c r="B12" s="18" t="s">
        <v>126</v>
      </c>
      <c r="C12" s="21"/>
      <c r="D12" s="18"/>
      <c r="E12" s="24" t="s">
        <v>121</v>
      </c>
      <c r="F12" s="3"/>
    </row>
    <row r="13" spans="1:6" ht="15">
      <c r="A13" s="14" t="s">
        <v>63</v>
      </c>
      <c r="B13" s="18">
        <v>0</v>
      </c>
      <c r="C13" s="21"/>
      <c r="D13" s="18"/>
      <c r="E13" s="24" t="s">
        <v>127</v>
      </c>
      <c r="F13" s="3"/>
    </row>
    <row r="14" spans="1:6" ht="15">
      <c r="A14" s="17" t="s">
        <v>78</v>
      </c>
      <c r="B14" s="20" t="s">
        <v>128</v>
      </c>
      <c r="C14" s="31"/>
      <c r="D14" s="20"/>
      <c r="E14" s="24" t="s">
        <v>129</v>
      </c>
      <c r="F14" s="3"/>
    </row>
    <row r="15" spans="1:5" ht="15">
      <c r="A15" s="14" t="s">
        <v>81</v>
      </c>
      <c r="B15" s="18" t="s">
        <v>131</v>
      </c>
      <c r="C15" s="21"/>
      <c r="D15" s="18"/>
      <c r="E15" s="24" t="s">
        <v>130</v>
      </c>
    </row>
    <row r="16" spans="1:5" ht="23.25">
      <c r="A16" s="14" t="s">
        <v>68</v>
      </c>
      <c r="B16" s="21" t="s">
        <v>160</v>
      </c>
      <c r="C16" s="21" t="s">
        <v>165</v>
      </c>
      <c r="D16" s="18"/>
      <c r="E16" s="24">
        <v>0</v>
      </c>
    </row>
    <row r="17" spans="1:5" ht="23.25">
      <c r="A17" s="15" t="s">
        <v>84</v>
      </c>
      <c r="B17" s="19">
        <v>0</v>
      </c>
      <c r="C17" s="26"/>
      <c r="D17" s="19"/>
      <c r="E17" s="27" t="s">
        <v>132</v>
      </c>
    </row>
    <row r="18" spans="1:5" ht="23.25">
      <c r="A18" s="14" t="s">
        <v>25</v>
      </c>
      <c r="B18" s="18" t="s">
        <v>133</v>
      </c>
      <c r="C18" s="21" t="s">
        <v>106</v>
      </c>
      <c r="D18" s="18"/>
      <c r="E18" s="24" t="s">
        <v>134</v>
      </c>
    </row>
    <row r="19" spans="1:5" ht="15">
      <c r="A19" s="14" t="s">
        <v>17</v>
      </c>
      <c r="B19" s="19" t="s">
        <v>135</v>
      </c>
      <c r="C19" s="26"/>
      <c r="D19" s="19"/>
      <c r="E19" s="27">
        <v>0</v>
      </c>
    </row>
    <row r="20" spans="1:5" ht="23.25">
      <c r="A20" s="14" t="s">
        <v>87</v>
      </c>
      <c r="B20" s="18">
        <v>0</v>
      </c>
      <c r="C20" s="21" t="s">
        <v>166</v>
      </c>
      <c r="D20" s="18"/>
      <c r="E20" s="24" t="s">
        <v>89</v>
      </c>
    </row>
    <row r="21" spans="1:5" ht="15">
      <c r="A21" s="14" t="s">
        <v>95</v>
      </c>
      <c r="B21" s="18" t="s">
        <v>153</v>
      </c>
      <c r="C21" s="21"/>
      <c r="D21" s="18"/>
      <c r="E21" s="24">
        <v>0</v>
      </c>
    </row>
    <row r="22" spans="1:5" ht="15">
      <c r="A22" s="15" t="s">
        <v>92</v>
      </c>
      <c r="B22" s="19" t="s">
        <v>126</v>
      </c>
      <c r="C22" s="26" t="s">
        <v>164</v>
      </c>
      <c r="D22" s="19"/>
      <c r="E22" s="27">
        <v>0</v>
      </c>
    </row>
    <row r="23" spans="1:5" ht="15">
      <c r="A23" s="14" t="s">
        <v>53</v>
      </c>
      <c r="B23" s="18">
        <v>0</v>
      </c>
      <c r="C23" s="21" t="s">
        <v>164</v>
      </c>
      <c r="D23" s="18"/>
      <c r="E23" s="24" t="s">
        <v>136</v>
      </c>
    </row>
    <row r="24" spans="1:5" ht="34.5">
      <c r="A24" s="22" t="s">
        <v>20</v>
      </c>
      <c r="B24" s="21" t="s">
        <v>142</v>
      </c>
      <c r="C24" s="21" t="s">
        <v>99</v>
      </c>
      <c r="D24" s="18"/>
      <c r="E24" s="24" t="s">
        <v>100</v>
      </c>
    </row>
    <row r="25" spans="1:5" ht="15">
      <c r="A25" s="14" t="s">
        <v>107</v>
      </c>
      <c r="B25" s="18" t="s">
        <v>138</v>
      </c>
      <c r="C25" s="21" t="s">
        <v>167</v>
      </c>
      <c r="D25" s="18"/>
      <c r="E25" s="24">
        <v>0</v>
      </c>
    </row>
    <row r="26" spans="1:5" ht="15">
      <c r="A26" s="14" t="s">
        <v>101</v>
      </c>
      <c r="B26" s="18" t="s">
        <v>139</v>
      </c>
      <c r="C26" s="21" t="s">
        <v>164</v>
      </c>
      <c r="D26" s="18"/>
      <c r="E26" s="24">
        <v>0</v>
      </c>
    </row>
    <row r="27" spans="1:5" ht="15">
      <c r="A27" s="15" t="s">
        <v>108</v>
      </c>
      <c r="B27" s="19" t="s">
        <v>140</v>
      </c>
      <c r="C27" s="21"/>
      <c r="D27" s="18"/>
      <c r="E27" s="27">
        <v>0</v>
      </c>
    </row>
    <row r="28" spans="1:5" ht="15">
      <c r="A28" s="15" t="s">
        <v>109</v>
      </c>
      <c r="B28" s="19" t="s">
        <v>141</v>
      </c>
      <c r="C28" s="21"/>
      <c r="D28" s="18"/>
      <c r="E28" s="27" t="s">
        <v>159</v>
      </c>
    </row>
    <row r="29" spans="1:5" ht="15">
      <c r="A29" s="15" t="s">
        <v>110</v>
      </c>
      <c r="B29" s="19" t="s">
        <v>143</v>
      </c>
      <c r="C29" s="21"/>
      <c r="D29" s="18"/>
      <c r="E29" s="27" t="s">
        <v>144</v>
      </c>
    </row>
    <row r="30" spans="1:5" ht="23.25">
      <c r="A30" s="15" t="s">
        <v>111</v>
      </c>
      <c r="B30" s="19" t="s">
        <v>145</v>
      </c>
      <c r="C30" s="21"/>
      <c r="D30" s="18"/>
      <c r="E30" s="27" t="s">
        <v>146</v>
      </c>
    </row>
    <row r="31" spans="1:5" ht="15">
      <c r="A31" s="23" t="s">
        <v>77</v>
      </c>
      <c r="B31" s="18">
        <v>0</v>
      </c>
      <c r="C31" s="21"/>
      <c r="D31" s="18"/>
      <c r="E31" s="24" t="s">
        <v>137</v>
      </c>
    </row>
    <row r="32" spans="1:5" ht="15">
      <c r="A32" s="23" t="s">
        <v>43</v>
      </c>
      <c r="B32" s="18" t="s">
        <v>147</v>
      </c>
      <c r="C32" s="21" t="s">
        <v>168</v>
      </c>
      <c r="D32" s="18"/>
      <c r="E32" s="24">
        <v>0</v>
      </c>
    </row>
    <row r="33" spans="1:5" ht="15">
      <c r="A33" s="19" t="s">
        <v>114</v>
      </c>
      <c r="B33" s="19" t="s">
        <v>156</v>
      </c>
      <c r="C33" s="26"/>
      <c r="D33" s="19"/>
      <c r="E33" s="26">
        <v>0</v>
      </c>
    </row>
    <row r="34" spans="1:5" ht="34.5">
      <c r="A34" s="14" t="s">
        <v>47</v>
      </c>
      <c r="B34" s="25" t="s">
        <v>126</v>
      </c>
      <c r="C34" s="21"/>
      <c r="D34" s="18"/>
      <c r="E34" s="28" t="s">
        <v>118</v>
      </c>
    </row>
    <row r="35" spans="1:6" ht="27" customHeight="1">
      <c r="A35" s="32" t="s">
        <v>54</v>
      </c>
      <c r="B35" s="33" t="s">
        <v>149</v>
      </c>
      <c r="C35" s="26"/>
      <c r="D35" s="19"/>
      <c r="E35" s="33" t="s">
        <v>148</v>
      </c>
      <c r="F35" s="30"/>
    </row>
    <row r="36" spans="1:5" ht="15">
      <c r="A36" s="19" t="s">
        <v>115</v>
      </c>
      <c r="B36" s="19" t="s">
        <v>150</v>
      </c>
      <c r="C36" s="26"/>
      <c r="D36" s="19"/>
      <c r="E36" s="19"/>
    </row>
    <row r="37" spans="1:5" ht="15">
      <c r="A37" s="12" t="s">
        <v>71</v>
      </c>
      <c r="B37" s="19" t="s">
        <v>151</v>
      </c>
      <c r="C37" s="26"/>
      <c r="D37" s="19"/>
      <c r="E37" s="19"/>
    </row>
    <row r="38" spans="1:5" ht="69" thickBot="1">
      <c r="A38" s="34" t="s">
        <v>13</v>
      </c>
      <c r="B38" s="35" t="s">
        <v>157</v>
      </c>
      <c r="C38" s="35" t="s">
        <v>169</v>
      </c>
      <c r="D38" s="35"/>
      <c r="E38" s="36" t="s">
        <v>158</v>
      </c>
    </row>
  </sheetData>
  <sheetProtection/>
  <mergeCells count="1">
    <mergeCell ref="B4:E4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2012-02-14T09:05:44Z</cp:lastPrinted>
  <dcterms:created xsi:type="dcterms:W3CDTF">2011-01-12T08:08:50Z</dcterms:created>
  <dcterms:modified xsi:type="dcterms:W3CDTF">2012-02-15T06:57:07Z</dcterms:modified>
  <cp:category/>
  <cp:version/>
  <cp:contentType/>
  <cp:contentStatus/>
</cp:coreProperties>
</file>